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445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>
    <definedName name="_xlnm.Print_Titles" localSheetId="2">'表三一般公共预算基本支出表'!$1:$4</definedName>
  </definedNames>
  <calcPr fullCalcOnLoad="1"/>
</workbook>
</file>

<file path=xl/sharedStrings.xml><?xml version="1.0" encoding="utf-8"?>
<sst xmlns="http://schemas.openxmlformats.org/spreadsheetml/2006/main" count="196" uniqueCount="127">
  <si>
    <t>表一：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</si>
  <si>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</si>
  <si>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</si>
  <si>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</si>
  <si>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</si>
  <si>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</si>
  <si>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</si>
  <si>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</si>
  <si>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</si>
  <si>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</si>
  <si>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</si>
  <si>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</si>
  <si>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</si>
  <si>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</si>
  <si>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</si>
  <si>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</si>
  <si>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</si>
  <si>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</si>
  <si>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</si>
  <si>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</si>
  <si>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</si>
  <si>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</si>
  <si>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</si>
  <si>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表二：</t>
  </si>
  <si>
    <t>一般公共预算支出表</t>
  </si>
  <si>
    <t>功能分类科目</t>
  </si>
  <si>
    <t>2020年预算数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</si>
  <si>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</si>
  <si>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</si>
  <si>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</si>
  <si>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</si>
  <si>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</si>
  <si>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</si>
  <si>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</si>
  <si>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表三：</t>
  </si>
  <si>
    <t>一般公共预算基本支出表</t>
  </si>
  <si>
    <t>经济分类科目</t>
  </si>
  <si>
    <t>年基本支出</t>
  </si>
  <si>
    <t>人员经费</t>
  </si>
  <si>
    <t>公用经费</t>
  </si>
  <si>
    <t>对个人和家庭补助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</si>
  <si>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</si>
  <si>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</si>
  <si>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</si>
  <si>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</si>
  <si>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</si>
  <si>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</si>
  <si>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水电费</t>
  </si>
  <si>
    <t>邮电费</t>
  </si>
  <si>
    <t>公务用车运行维护费</t>
  </si>
  <si>
    <t>差旅费</t>
  </si>
  <si>
    <t>取暖费</t>
  </si>
  <si>
    <t>公务接待费</t>
  </si>
  <si>
    <t>工会经费</t>
  </si>
  <si>
    <t>福利费</t>
  </si>
  <si>
    <t>对个人和家庭补助支出</t>
  </si>
  <si>
    <t>退休费</t>
  </si>
  <si>
    <t>生活补助</t>
  </si>
  <si>
    <t>住房公积金</t>
  </si>
  <si>
    <t>表四：</t>
  </si>
  <si>
    <t>一般公共预算“三公”经费支出表</t>
  </si>
  <si>
    <t>因公出国(境)费</t>
  </si>
  <si>
    <t>公务用车购置及运行费</t>
  </si>
  <si>
    <t>公务用车购置费</t>
  </si>
  <si>
    <t>公务用车运行费</t>
  </si>
  <si>
    <t>表五：</t>
  </si>
  <si>
    <t>政府性基金预算支出表</t>
  </si>
  <si>
    <t>科目名称　</t>
  </si>
  <si>
    <t>单位代码　</t>
  </si>
  <si>
    <t>本年政府性基金预算财政拨款支出</t>
  </si>
  <si>
    <t>表六：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</si>
  <si>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</si>
  <si>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</si>
  <si>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</si>
  <si>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</si>
  <si>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</si>
  <si>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</si>
  <si>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</si>
  <si>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</si>
  <si>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</si>
  <si>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</si>
  <si>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</si>
  <si>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</si>
  <si>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</si>
  <si>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</si>
  <si>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</si>
  <si>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</si>
  <si>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</si>
  <si>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表七：</t>
  </si>
  <si>
    <t>部门收入总表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</si>
  <si>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</si>
  <si>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</si>
  <si>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</si>
  <si>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</si>
  <si>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</si>
  <si>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</si>
  <si>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</si>
  <si>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</si>
  <si>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</si>
  <si>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表八：</t>
  </si>
  <si>
    <t>部门支出总表</t>
  </si>
  <si>
    <t>上缴上级支出</t>
  </si>
  <si>
    <t>事业单位经营支出</t>
  </si>
  <si>
    <t>对下级单位
补助支出</t>
  </si>
  <si>
    <t xml:space="preserve"> 行政运行（审计事务）</t>
  </si>
  <si>
    <t xml:space="preserve"> 审计业务</t>
  </si>
  <si>
    <t xml:space="preserve"> 行政单位离退休</t>
  </si>
  <si>
    <t xml:space="preserve"> 行政单位医疗</t>
  </si>
  <si>
    <t xml:space="preserve">  住房公积金</t>
  </si>
  <si>
    <t>上年结转</t>
  </si>
  <si>
    <t>伙食补助费</t>
  </si>
  <si>
    <t>机关事业单位基本养老保险缴费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</si>
  <si>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</si>
  <si>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</si>
  <si>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</si>
  <si>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</si>
  <si>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</si>
  <si>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会议费</t>
  </si>
  <si>
    <t>医疗费补助</t>
  </si>
  <si>
    <t>单位：西藏昌都市审计局</t>
  </si>
  <si>
    <t>单位：  西藏昌都市审计局                                                          单位：万元</t>
  </si>
  <si>
    <t xml:space="preserve">填报单位：西藏昌都市审计局                                             </t>
  </si>
  <si>
    <t>信息化建设</t>
  </si>
  <si>
    <t>其他审计事务支出</t>
  </si>
  <si>
    <t>2020年预算数</t>
  </si>
  <si>
    <t>2021年预算数</t>
  </si>
  <si>
    <t>其他对个人和家庭补助支出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</si>
</sst>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00_ "/>
    <numFmt numFmtId="178" formatCode="#,##0.00_);[Red]\(#,##0.00\)"/>
    <numFmt numFmtId="179" formatCode="#,##0.0000_ "/>
    <numFmt numFmtId="180" formatCode="#,##0.0_ "/>
  </numFmts>
  <fonts count="31">
    <font>
      <sz val="11"/>
      <color indexed="8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5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78" fontId="0" fillId="0" borderId="0" xfId="0" applyNumberFormat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178" fontId="3" fillId="0" borderId="11" xfId="0" applyNumberFormat="1" applyFont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justify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78" fontId="0" fillId="0" borderId="0" xfId="0" applyNumberForma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justify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8" fontId="1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/>
    </xf>
    <xf numFmtId="178" fontId="0" fillId="0" borderId="10" xfId="0" applyNumberFormat="1" applyFont="1" applyFill="1" applyBorder="1" applyAlignment="1">
      <alignment horizontal="right" vertical="center"/>
    </xf>
    <xf numFmtId="178" fontId="0" fillId="0" borderId="10" xfId="0" applyNumberForma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/>
    </xf>
    <xf numFmtId="178" fontId="0" fillId="0" borderId="15" xfId="0" applyNumberFormat="1" applyBorder="1" applyAlignment="1">
      <alignment vertical="center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9" sqref="C9"/>
    </sheetView>
  </sheetViews>
  <sheetFormatPr defaultColWidth="9.00390625" defaultRowHeight="13.5"/>
  <cols>
    <col min="1" max="1" width="25.25390625" style="0" customWidth="1"/>
    <col min="2" max="2" width="18.875" style="14" customWidth="1"/>
    <col min="3" max="3" width="23.375" style="14" customWidth="1"/>
    <col min="4" max="4" width="14.125" style="14" customWidth="1"/>
    <col min="5" max="5" width="18.75390625" style="14" customWidth="1"/>
    <col min="6" max="6" width="24.125" style="0" customWidth="1"/>
  </cols>
  <sheetData>
    <row r="1" spans="1:3" ht="22.5">
      <c r="A1" s="1" t="s">
        <v>0</v>
      </c>
      <c r="C1" s="15" t="s">
        <v>1</v>
      </c>
    </row>
    <row r="2" spans="1:6" ht="18.75">
      <c r="A2" s="53" t="s">
        <v>119</v>
      </c>
      <c r="B2" s="54"/>
      <c r="C2" s="16"/>
      <c r="D2" s="16"/>
      <c r="E2" s="55" t="s">
        <v>2</v>
      </c>
      <c r="F2" s="55"/>
    </row>
    <row r="3" spans="1:6" ht="21" customHeight="1">
      <c r="A3" s="56" t="s">
        <v>3</v>
      </c>
      <c r="B3" s="57"/>
      <c r="C3" s="56" t="s">
        <v>4</v>
      </c>
      <c r="D3" s="58"/>
      <c r="E3" s="58"/>
      <c r="F3" s="57"/>
    </row>
    <row r="4" spans="1:6" ht="13.5">
      <c r="A4" s="4" t="s">
        <v>5</v>
      </c>
      <c r="B4" s="17" t="s">
        <v>6</v>
      </c>
      <c r="C4" s="17" t="s">
        <v>5</v>
      </c>
      <c r="D4" s="17" t="s">
        <v>7</v>
      </c>
      <c r="E4" s="18" t="s">
        <v>8</v>
      </c>
      <c r="F4" s="7" t="s">
        <v>9</v>
      </c>
    </row>
    <row r="5" spans="1:6" ht="33.75" customHeight="1">
      <c r="A5" s="11" t="s">
        <v>10</v>
      </c>
      <c r="B5" s="19">
        <f>B6+B7</f>
        <v>1712.29</v>
      </c>
      <c r="C5" s="17" t="s">
        <v>11</v>
      </c>
      <c r="D5" s="17">
        <f>D6</f>
        <v>1954.3</v>
      </c>
      <c r="E5" s="17">
        <f>E6</f>
        <v>1954.3</v>
      </c>
      <c r="F5" s="4"/>
    </row>
    <row r="6" spans="1:6" ht="33.75" customHeight="1">
      <c r="A6" s="13" t="s">
        <v>12</v>
      </c>
      <c r="B6" s="19">
        <v>1712.29</v>
      </c>
      <c r="C6" s="20" t="s">
        <v>13</v>
      </c>
      <c r="D6" s="17">
        <f>E6</f>
        <v>1954.3</v>
      </c>
      <c r="E6" s="19">
        <f>B6+B10</f>
        <v>1954.3</v>
      </c>
      <c r="F6" s="4"/>
    </row>
    <row r="7" spans="1:6" ht="33.75" customHeight="1">
      <c r="A7" s="13" t="s">
        <v>14</v>
      </c>
      <c r="B7" s="19"/>
      <c r="C7" s="20" t="s">
        <v>15</v>
      </c>
      <c r="D7" s="17"/>
      <c r="E7" s="17"/>
      <c r="F7" s="4"/>
    </row>
    <row r="8" spans="1:6" ht="33.75" customHeight="1">
      <c r="A8" s="13"/>
      <c r="B8" s="19"/>
      <c r="C8" s="20" t="s">
        <v>16</v>
      </c>
      <c r="D8" s="17"/>
      <c r="E8" s="17"/>
      <c r="F8" s="4"/>
    </row>
    <row r="9" spans="1:6" ht="33.75" customHeight="1">
      <c r="A9" s="13" t="s">
        <v>17</v>
      </c>
      <c r="B9" s="19">
        <f>B10+B11</f>
        <v>242.01</v>
      </c>
      <c r="C9" s="20" t="s">
        <v>18</v>
      </c>
      <c r="D9" s="17"/>
      <c r="E9" s="17"/>
      <c r="F9" s="4"/>
    </row>
    <row r="10" spans="1:6" ht="33.75" customHeight="1">
      <c r="A10" s="13" t="s">
        <v>12</v>
      </c>
      <c r="B10" s="19">
        <v>242.01</v>
      </c>
      <c r="C10" s="20" t="s">
        <v>19</v>
      </c>
      <c r="D10" s="17"/>
      <c r="E10" s="17"/>
      <c r="F10" s="4"/>
    </row>
    <row r="11" spans="1:6" ht="33.75" customHeight="1">
      <c r="A11" s="13" t="s">
        <v>14</v>
      </c>
      <c r="B11" s="19"/>
      <c r="C11" s="20" t="s">
        <v>19</v>
      </c>
      <c r="D11" s="17"/>
      <c r="E11" s="17"/>
      <c r="F11" s="4"/>
    </row>
    <row r="12" spans="1:6" ht="33.75" customHeight="1">
      <c r="A12" s="12"/>
      <c r="B12" s="19"/>
      <c r="C12" s="20"/>
      <c r="D12" s="17"/>
      <c r="E12" s="17"/>
      <c r="F12" s="4"/>
    </row>
    <row r="13" spans="1:6" ht="33.75" customHeight="1">
      <c r="A13" s="12"/>
      <c r="B13" s="19"/>
      <c r="C13" s="20" t="s">
        <v>20</v>
      </c>
      <c r="D13" s="17"/>
      <c r="E13" s="17"/>
      <c r="F13" s="4"/>
    </row>
    <row r="14" spans="1:6" ht="33.75" customHeight="1">
      <c r="A14" s="12"/>
      <c r="B14" s="19"/>
      <c r="C14" s="19"/>
      <c r="D14" s="17"/>
      <c r="E14" s="17"/>
      <c r="F14" s="4"/>
    </row>
    <row r="15" spans="1:6" ht="33.75" customHeight="1">
      <c r="A15" s="12" t="s">
        <v>21</v>
      </c>
      <c r="B15" s="19">
        <f>B5+B9</f>
        <v>1954.3</v>
      </c>
      <c r="C15" s="19" t="s">
        <v>22</v>
      </c>
      <c r="D15" s="17">
        <f>D5+D13</f>
        <v>1954.3</v>
      </c>
      <c r="E15" s="17">
        <f>E5+E13</f>
        <v>1954.3</v>
      </c>
      <c r="F15" s="4"/>
    </row>
    <row r="16" ht="22.5">
      <c r="A16" s="9"/>
    </row>
  </sheetData>
  <sheetProtection/>
  <mergeCells count="4">
    <mergeCell ref="A2:B2"/>
    <mergeCell ref="E2:F2"/>
    <mergeCell ref="A3:B3"/>
    <mergeCell ref="C3:F3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15.25390625" style="0" customWidth="1"/>
    <col min="2" max="2" width="22.37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" t="s">
        <v>23</v>
      </c>
      <c r="B1" s="3"/>
      <c r="C1" s="2" t="s">
        <v>24</v>
      </c>
      <c r="D1" s="3"/>
      <c r="E1" s="3"/>
      <c r="F1" s="3"/>
    </row>
    <row r="2" spans="1:6" ht="16.5" customHeight="1">
      <c r="A2" s="59" t="s">
        <v>120</v>
      </c>
      <c r="B2" s="60"/>
      <c r="C2" s="60"/>
      <c r="D2" s="60"/>
      <c r="E2" s="60"/>
      <c r="F2" s="60"/>
    </row>
    <row r="3" spans="1:6" ht="45" customHeight="1">
      <c r="A3" s="61" t="s">
        <v>25</v>
      </c>
      <c r="B3" s="61"/>
      <c r="C3" s="61" t="s">
        <v>26</v>
      </c>
      <c r="D3" s="61"/>
      <c r="E3" s="61"/>
      <c r="F3" s="61" t="s">
        <v>27</v>
      </c>
    </row>
    <row r="4" spans="1:6" ht="45" customHeight="1">
      <c r="A4" s="4" t="s">
        <v>28</v>
      </c>
      <c r="B4" s="4" t="s">
        <v>29</v>
      </c>
      <c r="C4" s="4" t="s">
        <v>30</v>
      </c>
      <c r="D4" s="4" t="s">
        <v>31</v>
      </c>
      <c r="E4" s="4" t="s">
        <v>32</v>
      </c>
      <c r="F4" s="61"/>
    </row>
    <row r="5" spans="1:6" ht="45" customHeight="1">
      <c r="A5" s="21">
        <v>2010801</v>
      </c>
      <c r="B5" s="22" t="s">
        <v>104</v>
      </c>
      <c r="C5" s="24">
        <f aca="true" t="shared" si="0" ref="C5:C11">D5+E5</f>
        <v>1022.21</v>
      </c>
      <c r="D5" s="23">
        <v>1022.21</v>
      </c>
      <c r="E5" s="23">
        <v>0</v>
      </c>
      <c r="F5" s="4"/>
    </row>
    <row r="6" spans="1:6" ht="45" customHeight="1">
      <c r="A6" s="21">
        <v>2010804</v>
      </c>
      <c r="B6" s="22" t="s">
        <v>105</v>
      </c>
      <c r="C6" s="24">
        <f t="shared" si="0"/>
        <v>155</v>
      </c>
      <c r="D6" s="23">
        <v>0</v>
      </c>
      <c r="E6" s="23">
        <v>155</v>
      </c>
      <c r="F6" s="4"/>
    </row>
    <row r="7" spans="1:6" ht="45" customHeight="1">
      <c r="A7" s="21">
        <v>2010806</v>
      </c>
      <c r="B7" s="51" t="s">
        <v>122</v>
      </c>
      <c r="C7" s="24">
        <f t="shared" si="0"/>
        <v>225.72</v>
      </c>
      <c r="D7" s="23">
        <v>0</v>
      </c>
      <c r="E7" s="23">
        <v>225.72</v>
      </c>
      <c r="F7" s="4"/>
    </row>
    <row r="8" spans="1:6" ht="45" customHeight="1">
      <c r="A8" s="21">
        <v>2010899</v>
      </c>
      <c r="B8" s="51" t="s">
        <v>123</v>
      </c>
      <c r="C8" s="24">
        <f t="shared" si="0"/>
        <v>20.51</v>
      </c>
      <c r="D8" s="23"/>
      <c r="E8" s="23">
        <v>20.51</v>
      </c>
      <c r="F8" s="4"/>
    </row>
    <row r="9" spans="1:6" ht="45" customHeight="1">
      <c r="A9" s="21">
        <v>2080505</v>
      </c>
      <c r="B9" s="22" t="s">
        <v>106</v>
      </c>
      <c r="C9" s="24">
        <f t="shared" si="0"/>
        <v>118.82</v>
      </c>
      <c r="D9" s="23">
        <v>118.82</v>
      </c>
      <c r="E9" s="23">
        <v>0</v>
      </c>
      <c r="F9" s="4"/>
    </row>
    <row r="10" spans="1:6" ht="45" customHeight="1">
      <c r="A10" s="21">
        <v>2101101</v>
      </c>
      <c r="B10" s="22" t="s">
        <v>107</v>
      </c>
      <c r="C10" s="24">
        <f t="shared" si="0"/>
        <v>83.65</v>
      </c>
      <c r="D10" s="23">
        <v>83.65</v>
      </c>
      <c r="E10" s="23">
        <v>0</v>
      </c>
      <c r="F10" s="4"/>
    </row>
    <row r="11" spans="1:6" ht="45" customHeight="1">
      <c r="A11" s="21">
        <v>2210201</v>
      </c>
      <c r="B11" s="22" t="s">
        <v>108</v>
      </c>
      <c r="C11" s="24">
        <f t="shared" si="0"/>
        <v>86.39</v>
      </c>
      <c r="D11" s="23">
        <v>86.39</v>
      </c>
      <c r="E11" s="23">
        <v>0</v>
      </c>
      <c r="F11" s="4"/>
    </row>
    <row r="12" spans="1:6" ht="45" customHeight="1">
      <c r="A12" s="4" t="s">
        <v>7</v>
      </c>
      <c r="B12" s="4" t="s">
        <v>19</v>
      </c>
      <c r="C12" s="24">
        <f>SUM(C5:C11)</f>
        <v>1712.3000000000002</v>
      </c>
      <c r="D12" s="24">
        <f>SUM(D5:D11)</f>
        <v>1311.0700000000002</v>
      </c>
      <c r="E12" s="24">
        <f>SUM(E5:E11)</f>
        <v>401.23</v>
      </c>
      <c r="F12" s="4"/>
    </row>
    <row r="13" spans="1:6" ht="13.5">
      <c r="A13" s="62" t="s">
        <v>33</v>
      </c>
      <c r="B13" s="63"/>
      <c r="C13" s="63"/>
      <c r="D13" s="63"/>
      <c r="E13" s="63"/>
      <c r="F13" s="63"/>
    </row>
  </sheetData>
  <sheetProtection/>
  <mergeCells count="5">
    <mergeCell ref="A2:F2"/>
    <mergeCell ref="A3:B3"/>
    <mergeCell ref="C3:E3"/>
    <mergeCell ref="A13:F1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9">
      <selection activeCell="D41" sqref="D41"/>
    </sheetView>
  </sheetViews>
  <sheetFormatPr defaultColWidth="9.00390625" defaultRowHeight="13.5"/>
  <cols>
    <col min="1" max="1" width="11.875" style="0" customWidth="1"/>
    <col min="2" max="2" width="18.00390625" style="0" customWidth="1"/>
    <col min="3" max="3" width="13.75390625" style="28" customWidth="1"/>
    <col min="4" max="4" width="10.50390625" style="28" customWidth="1"/>
    <col min="5" max="5" width="16.50390625" style="28" customWidth="1"/>
    <col min="6" max="6" width="13.125" style="28" customWidth="1"/>
    <col min="7" max="7" width="8.25390625" style="0" customWidth="1"/>
  </cols>
  <sheetData>
    <row r="1" spans="1:7" ht="30" customHeight="1">
      <c r="A1" s="1" t="s">
        <v>34</v>
      </c>
      <c r="B1" s="64" t="s">
        <v>35</v>
      </c>
      <c r="C1" s="64"/>
      <c r="D1" s="64"/>
      <c r="E1" s="64"/>
      <c r="F1" s="64"/>
      <c r="G1" s="64"/>
    </row>
    <row r="2" spans="1:7" ht="21" customHeight="1">
      <c r="A2" s="59" t="s">
        <v>119</v>
      </c>
      <c r="B2" s="59"/>
      <c r="E2" s="65" t="s">
        <v>2</v>
      </c>
      <c r="F2" s="65"/>
      <c r="G2" s="65"/>
    </row>
    <row r="3" spans="1:7" ht="24.75" customHeight="1">
      <c r="A3" s="61" t="s">
        <v>36</v>
      </c>
      <c r="B3" s="61"/>
      <c r="C3" s="66" t="s">
        <v>37</v>
      </c>
      <c r="D3" s="66"/>
      <c r="E3" s="66"/>
      <c r="F3" s="66"/>
      <c r="G3" s="61" t="s">
        <v>27</v>
      </c>
    </row>
    <row r="4" spans="1:7" ht="24.75" customHeight="1">
      <c r="A4" s="4" t="s">
        <v>28</v>
      </c>
      <c r="B4" s="4" t="s">
        <v>29</v>
      </c>
      <c r="C4" s="17" t="s">
        <v>7</v>
      </c>
      <c r="D4" s="17" t="s">
        <v>38</v>
      </c>
      <c r="E4" s="17" t="s">
        <v>39</v>
      </c>
      <c r="F4" s="17" t="s">
        <v>40</v>
      </c>
      <c r="G4" s="61"/>
    </row>
    <row r="5" spans="1:7" s="27" customFormat="1" ht="24.75" customHeight="1">
      <c r="A5" s="26">
        <v>301</v>
      </c>
      <c r="B5" s="26" t="s">
        <v>41</v>
      </c>
      <c r="C5" s="29">
        <f>C6+C7+C8+C9+C10+C11+C12+C13+C14+C15+C16</f>
        <v>1140.6076859999998</v>
      </c>
      <c r="D5" s="29">
        <f>D6+D7+D8+D9+D10+D11+D12+D13+D14+D15+D16</f>
        <v>1140.6076859999998</v>
      </c>
      <c r="E5" s="29"/>
      <c r="F5" s="29"/>
      <c r="G5" s="26"/>
    </row>
    <row r="6" spans="1:7" ht="24.75" customHeight="1">
      <c r="A6" s="4">
        <v>30101</v>
      </c>
      <c r="B6" s="4" t="s">
        <v>42</v>
      </c>
      <c r="C6" s="30">
        <f>D6</f>
        <v>192.3132</v>
      </c>
      <c r="D6" s="30">
        <v>192.3132</v>
      </c>
      <c r="E6" s="17"/>
      <c r="F6" s="17"/>
      <c r="G6" s="4"/>
    </row>
    <row r="7" spans="1:7" ht="24.75" customHeight="1">
      <c r="A7" s="4">
        <v>30102</v>
      </c>
      <c r="B7" s="4" t="s">
        <v>43</v>
      </c>
      <c r="C7" s="30">
        <f aca="true" t="shared" si="0" ref="C7:C16">D7</f>
        <v>440.32476</v>
      </c>
      <c r="D7" s="30">
        <v>440.32476</v>
      </c>
      <c r="E7" s="17"/>
      <c r="F7" s="17"/>
      <c r="G7" s="4"/>
    </row>
    <row r="8" spans="1:7" ht="24.75" customHeight="1">
      <c r="A8" s="4">
        <v>30103</v>
      </c>
      <c r="B8" s="4" t="s">
        <v>44</v>
      </c>
      <c r="C8" s="30">
        <f t="shared" si="0"/>
        <v>57.18183</v>
      </c>
      <c r="D8" s="30">
        <v>57.18183</v>
      </c>
      <c r="E8" s="17"/>
      <c r="F8" s="17"/>
      <c r="G8" s="4"/>
    </row>
    <row r="9" spans="1:7" ht="24.75" customHeight="1">
      <c r="A9" s="4">
        <v>30106</v>
      </c>
      <c r="B9" s="35" t="s">
        <v>110</v>
      </c>
      <c r="C9" s="30">
        <f t="shared" si="0"/>
        <v>19.8</v>
      </c>
      <c r="D9" s="30">
        <v>19.8</v>
      </c>
      <c r="E9" s="17"/>
      <c r="F9" s="17"/>
      <c r="G9" s="4"/>
    </row>
    <row r="10" spans="1:7" ht="24.75" customHeight="1">
      <c r="A10" s="4">
        <v>30108</v>
      </c>
      <c r="B10" s="35" t="s">
        <v>111</v>
      </c>
      <c r="C10" s="30">
        <f t="shared" si="0"/>
        <v>118.818284</v>
      </c>
      <c r="D10" s="30">
        <v>118.818284</v>
      </c>
      <c r="E10" s="17"/>
      <c r="F10" s="17"/>
      <c r="G10" s="4"/>
    </row>
    <row r="11" spans="1:7" ht="24.75" customHeight="1">
      <c r="A11" s="4">
        <v>30110</v>
      </c>
      <c r="B11" s="35" t="s">
        <v>112</v>
      </c>
      <c r="C11" s="30">
        <f t="shared" si="0"/>
        <v>59.409146</v>
      </c>
      <c r="D11" s="30">
        <v>59.409146</v>
      </c>
      <c r="E11" s="17"/>
      <c r="F11" s="17"/>
      <c r="G11" s="4"/>
    </row>
    <row r="12" spans="1:7" ht="24.75" customHeight="1">
      <c r="A12" s="4">
        <v>30111</v>
      </c>
      <c r="B12" s="35" t="s">
        <v>113</v>
      </c>
      <c r="C12" s="30">
        <f t="shared" si="0"/>
        <v>18.261855</v>
      </c>
      <c r="D12" s="30">
        <v>18.261855</v>
      </c>
      <c r="E12" s="17"/>
      <c r="F12" s="17"/>
      <c r="G12" s="4"/>
    </row>
    <row r="13" spans="1:7" ht="24.75" customHeight="1">
      <c r="A13" s="4">
        <v>30112</v>
      </c>
      <c r="B13" s="25" t="s">
        <v>114</v>
      </c>
      <c r="C13" s="30">
        <f t="shared" si="0"/>
        <v>6.110185</v>
      </c>
      <c r="D13" s="30">
        <v>6.110185</v>
      </c>
      <c r="E13" s="17"/>
      <c r="F13" s="17"/>
      <c r="G13" s="4"/>
    </row>
    <row r="14" spans="1:7" ht="24.75" customHeight="1">
      <c r="A14" s="4">
        <v>30113</v>
      </c>
      <c r="B14" s="36" t="s">
        <v>58</v>
      </c>
      <c r="C14" s="30">
        <f t="shared" si="0"/>
        <v>86.385358</v>
      </c>
      <c r="D14" s="30">
        <v>86.385358</v>
      </c>
      <c r="E14" s="17"/>
      <c r="F14" s="17"/>
      <c r="G14" s="4"/>
    </row>
    <row r="15" spans="1:7" ht="24.75" customHeight="1">
      <c r="A15" s="4">
        <v>30114</v>
      </c>
      <c r="B15" s="36" t="s">
        <v>115</v>
      </c>
      <c r="C15" s="30">
        <f t="shared" si="0"/>
        <v>5.98</v>
      </c>
      <c r="D15" s="30">
        <v>5.98</v>
      </c>
      <c r="E15" s="17"/>
      <c r="F15" s="17"/>
      <c r="G15" s="4"/>
    </row>
    <row r="16" spans="1:7" ht="24.75" customHeight="1">
      <c r="A16" s="4">
        <v>30199</v>
      </c>
      <c r="B16" s="25" t="s">
        <v>116</v>
      </c>
      <c r="C16" s="30">
        <f t="shared" si="0"/>
        <v>136.023068</v>
      </c>
      <c r="D16" s="17">
        <v>136.023068</v>
      </c>
      <c r="E16" s="17"/>
      <c r="F16" s="17"/>
      <c r="G16" s="4"/>
    </row>
    <row r="17" spans="1:7" s="27" customFormat="1" ht="24.75" customHeight="1">
      <c r="A17" s="26">
        <v>302</v>
      </c>
      <c r="B17" s="26" t="s">
        <v>45</v>
      </c>
      <c r="C17" s="29">
        <f>C18+C19+C20+C21+C22+C23+C24+C25+C26+C27</f>
        <v>159.43990300000004</v>
      </c>
      <c r="D17" s="29"/>
      <c r="E17" s="29">
        <f>E18+E19+E20+E21+E22+E23+E24+E25+E26+E27</f>
        <v>159.43990300000004</v>
      </c>
      <c r="F17" s="29"/>
      <c r="G17" s="26"/>
    </row>
    <row r="18" spans="1:7" ht="24.75" customHeight="1">
      <c r="A18" s="4">
        <v>30201</v>
      </c>
      <c r="B18" s="4" t="s">
        <v>46</v>
      </c>
      <c r="C18" s="17">
        <f>D18+E18+F18</f>
        <v>6.0582</v>
      </c>
      <c r="D18" s="30"/>
      <c r="E18" s="30">
        <v>6.0582</v>
      </c>
      <c r="F18" s="17"/>
      <c r="G18" s="4"/>
    </row>
    <row r="19" spans="1:7" ht="24.75" customHeight="1">
      <c r="A19" s="4">
        <v>30202</v>
      </c>
      <c r="B19" s="4" t="s">
        <v>47</v>
      </c>
      <c r="C19" s="17">
        <f aca="true" t="shared" si="1" ref="C19:C33">D19+E19+F19</f>
        <v>5.2532</v>
      </c>
      <c r="D19" s="17"/>
      <c r="E19" s="17">
        <v>5.2532</v>
      </c>
      <c r="F19" s="17"/>
      <c r="G19" s="4"/>
    </row>
    <row r="20" spans="1:7" ht="24.75" customHeight="1">
      <c r="A20" s="4">
        <v>30207</v>
      </c>
      <c r="B20" s="4" t="s">
        <v>48</v>
      </c>
      <c r="C20" s="17">
        <f t="shared" si="1"/>
        <v>7.116</v>
      </c>
      <c r="D20" s="17"/>
      <c r="E20" s="30">
        <v>7.116</v>
      </c>
      <c r="F20" s="17"/>
      <c r="G20" s="4"/>
    </row>
    <row r="21" spans="1:7" ht="24.75" customHeight="1">
      <c r="A21" s="4">
        <v>30231</v>
      </c>
      <c r="B21" s="4" t="s">
        <v>49</v>
      </c>
      <c r="C21" s="17">
        <f t="shared" si="1"/>
        <v>52.232264</v>
      </c>
      <c r="D21" s="17"/>
      <c r="E21" s="17">
        <v>52.232264</v>
      </c>
      <c r="F21" s="17"/>
      <c r="G21" s="4"/>
    </row>
    <row r="22" spans="1:7" ht="24.75" customHeight="1">
      <c r="A22" s="4">
        <v>30211</v>
      </c>
      <c r="B22" s="4" t="s">
        <v>50</v>
      </c>
      <c r="C22" s="17">
        <f t="shared" si="1"/>
        <v>64.4</v>
      </c>
      <c r="D22" s="17"/>
      <c r="E22" s="30">
        <v>64.4</v>
      </c>
      <c r="F22" s="17"/>
      <c r="G22" s="4"/>
    </row>
    <row r="23" spans="1:7" ht="24.75" customHeight="1">
      <c r="A23" s="4">
        <v>30208</v>
      </c>
      <c r="B23" s="4" t="s">
        <v>51</v>
      </c>
      <c r="C23" s="17">
        <f t="shared" si="1"/>
        <v>2.3</v>
      </c>
      <c r="D23" s="17"/>
      <c r="E23" s="30">
        <v>2.3</v>
      </c>
      <c r="F23" s="17"/>
      <c r="G23" s="4"/>
    </row>
    <row r="24" spans="1:7" ht="24.75" customHeight="1">
      <c r="A24" s="4">
        <v>30217</v>
      </c>
      <c r="B24" s="4" t="s">
        <v>52</v>
      </c>
      <c r="C24" s="17">
        <f t="shared" si="1"/>
        <v>6.877</v>
      </c>
      <c r="D24" s="17"/>
      <c r="E24" s="31">
        <v>6.877</v>
      </c>
      <c r="F24" s="17"/>
      <c r="G24" s="4"/>
    </row>
    <row r="25" spans="1:7" ht="24.75" customHeight="1">
      <c r="A25" s="4">
        <v>30228</v>
      </c>
      <c r="B25" s="4" t="s">
        <v>53</v>
      </c>
      <c r="C25" s="17">
        <f t="shared" si="1"/>
        <v>13.961239</v>
      </c>
      <c r="D25" s="17"/>
      <c r="E25" s="30">
        <v>13.961239</v>
      </c>
      <c r="F25" s="17"/>
      <c r="G25" s="4"/>
    </row>
    <row r="26" spans="1:7" s="27" customFormat="1" ht="24.75" customHeight="1">
      <c r="A26" s="25">
        <v>30229</v>
      </c>
      <c r="B26" s="25" t="s">
        <v>54</v>
      </c>
      <c r="C26" s="17">
        <f t="shared" si="1"/>
        <v>0.276</v>
      </c>
      <c r="D26" s="32"/>
      <c r="E26" s="33">
        <v>0.276</v>
      </c>
      <c r="F26" s="29"/>
      <c r="G26" s="26"/>
    </row>
    <row r="27" spans="1:7" s="27" customFormat="1" ht="24.75" customHeight="1">
      <c r="A27" s="25">
        <v>30215</v>
      </c>
      <c r="B27" s="25" t="s">
        <v>117</v>
      </c>
      <c r="C27" s="17">
        <f t="shared" si="1"/>
        <v>0.966</v>
      </c>
      <c r="D27" s="32"/>
      <c r="E27" s="30">
        <v>0.966</v>
      </c>
      <c r="F27" s="29"/>
      <c r="G27" s="26"/>
    </row>
    <row r="28" spans="1:7" s="27" customFormat="1" ht="24.75" customHeight="1">
      <c r="A28" s="26">
        <v>303</v>
      </c>
      <c r="B28" s="26" t="s">
        <v>55</v>
      </c>
      <c r="C28" s="29">
        <f>C29+C30+C31+C32</f>
        <v>11.017399999999999</v>
      </c>
      <c r="D28" s="29"/>
      <c r="E28" s="29"/>
      <c r="F28" s="29">
        <f>F29+F30+F31+F32</f>
        <v>11.017399999999999</v>
      </c>
      <c r="G28" s="26"/>
    </row>
    <row r="29" spans="1:7" ht="24.75" customHeight="1">
      <c r="A29" s="4">
        <v>30302</v>
      </c>
      <c r="B29" s="4" t="s">
        <v>56</v>
      </c>
      <c r="C29" s="17">
        <v>0</v>
      </c>
      <c r="D29" s="34"/>
      <c r="E29" s="17"/>
      <c r="F29" s="17">
        <v>0</v>
      </c>
      <c r="G29" s="4"/>
    </row>
    <row r="30" spans="1:7" ht="24.75" customHeight="1">
      <c r="A30" s="4">
        <v>30305</v>
      </c>
      <c r="B30" s="4" t="s">
        <v>57</v>
      </c>
      <c r="C30" s="17">
        <f t="shared" si="1"/>
        <v>3.96</v>
      </c>
      <c r="D30" s="34"/>
      <c r="E30" s="17"/>
      <c r="F30" s="30">
        <v>3.96</v>
      </c>
      <c r="G30" s="4"/>
    </row>
    <row r="31" spans="1:7" ht="24.75" customHeight="1">
      <c r="A31" s="4">
        <v>30307</v>
      </c>
      <c r="B31" s="25" t="s">
        <v>118</v>
      </c>
      <c r="C31" s="17">
        <f t="shared" si="1"/>
        <v>3.525</v>
      </c>
      <c r="D31" s="34"/>
      <c r="E31" s="17"/>
      <c r="F31" s="30">
        <v>3.525</v>
      </c>
      <c r="G31" s="4"/>
    </row>
    <row r="32" spans="1:7" ht="24.75" customHeight="1">
      <c r="A32" s="4">
        <v>30399</v>
      </c>
      <c r="B32" s="4" t="s">
        <v>126</v>
      </c>
      <c r="C32" s="17">
        <f t="shared" si="1"/>
        <v>3.5324</v>
      </c>
      <c r="D32" s="34"/>
      <c r="E32" s="17"/>
      <c r="F32" s="30">
        <v>3.5324</v>
      </c>
      <c r="G32" s="4"/>
    </row>
    <row r="33" spans="1:7" ht="24.75" customHeight="1">
      <c r="A33" s="4"/>
      <c r="B33" s="47" t="s">
        <v>109</v>
      </c>
      <c r="C33" s="52">
        <f t="shared" si="1"/>
        <v>167.57</v>
      </c>
      <c r="D33" s="17">
        <v>167.57</v>
      </c>
      <c r="E33" s="17"/>
      <c r="F33" s="17"/>
      <c r="G33" s="4"/>
    </row>
    <row r="34" spans="1:7" ht="24.75" customHeight="1">
      <c r="A34" s="61" t="s">
        <v>7</v>
      </c>
      <c r="B34" s="61"/>
      <c r="C34" s="17">
        <f>D34+E34+F34</f>
        <v>1478.6349889999997</v>
      </c>
      <c r="D34" s="17">
        <f>D28+D17+D5+D33</f>
        <v>1308.1776859999998</v>
      </c>
      <c r="E34" s="17">
        <f>E28+E17+E5</f>
        <v>159.43990300000004</v>
      </c>
      <c r="F34" s="17">
        <f>F28+F17+F5</f>
        <v>11.017399999999999</v>
      </c>
      <c r="G34" s="4"/>
    </row>
    <row r="35" ht="24.75" customHeight="1"/>
  </sheetData>
  <sheetProtection/>
  <mergeCells count="7">
    <mergeCell ref="B1:G1"/>
    <mergeCell ref="A2:B2"/>
    <mergeCell ref="E2:G2"/>
    <mergeCell ref="A3:B3"/>
    <mergeCell ref="C3:F3"/>
    <mergeCell ref="A34:B34"/>
    <mergeCell ref="G3:G4"/>
  </mergeCells>
  <printOptions/>
  <pageMargins left="0.45" right="0.7086614173228347" top="0.7480314960629921" bottom="0.7480314960629921" header="0.31496062992125984" footer="0.31496062992125984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K8" sqref="K8"/>
    </sheetView>
  </sheetViews>
  <sheetFormatPr defaultColWidth="9.00390625" defaultRowHeight="13.5"/>
  <cols>
    <col min="1" max="1" width="11.75390625" style="14" customWidth="1"/>
    <col min="2" max="2" width="14.00390625" style="14" customWidth="1"/>
    <col min="3" max="3" width="13.125" style="14" bestFit="1" customWidth="1"/>
    <col min="4" max="4" width="15.00390625" style="14" customWidth="1"/>
    <col min="5" max="5" width="13.125" style="14" customWidth="1"/>
    <col min="6" max="6" width="12.25390625" style="14" customWidth="1"/>
    <col min="7" max="7" width="7.25390625" style="14" customWidth="1"/>
    <col min="8" max="11" width="9.00390625" style="14" customWidth="1"/>
    <col min="12" max="12" width="10.875" style="14" customWidth="1"/>
  </cols>
  <sheetData>
    <row r="1" spans="1:12" ht="30" customHeight="1">
      <c r="A1" s="40" t="s">
        <v>59</v>
      </c>
      <c r="B1" s="67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0.25" customHeight="1">
      <c r="A2" s="41" t="s">
        <v>119</v>
      </c>
      <c r="B2" s="42"/>
      <c r="C2" s="42"/>
      <c r="D2" s="42"/>
      <c r="E2" s="42"/>
      <c r="F2" s="42"/>
      <c r="G2" s="42"/>
      <c r="H2" s="42"/>
      <c r="I2" s="42"/>
      <c r="J2" s="42"/>
      <c r="K2" s="68" t="s">
        <v>2</v>
      </c>
      <c r="L2" s="68"/>
    </row>
    <row r="3" spans="1:12" ht="48.75" customHeight="1">
      <c r="A3" s="69" t="s">
        <v>124</v>
      </c>
      <c r="B3" s="69"/>
      <c r="C3" s="69"/>
      <c r="D3" s="69"/>
      <c r="E3" s="69"/>
      <c r="F3" s="69"/>
      <c r="G3" s="69" t="s">
        <v>125</v>
      </c>
      <c r="H3" s="69"/>
      <c r="I3" s="69"/>
      <c r="J3" s="69"/>
      <c r="K3" s="69"/>
      <c r="L3" s="69"/>
    </row>
    <row r="4" spans="1:12" ht="48.75" customHeight="1">
      <c r="A4" s="69" t="s">
        <v>7</v>
      </c>
      <c r="B4" s="66" t="s">
        <v>61</v>
      </c>
      <c r="C4" s="69" t="s">
        <v>62</v>
      </c>
      <c r="D4" s="69"/>
      <c r="E4" s="69"/>
      <c r="F4" s="66" t="s">
        <v>52</v>
      </c>
      <c r="G4" s="69" t="s">
        <v>7</v>
      </c>
      <c r="H4" s="66" t="s">
        <v>61</v>
      </c>
      <c r="I4" s="69" t="s">
        <v>62</v>
      </c>
      <c r="J4" s="69"/>
      <c r="K4" s="69"/>
      <c r="L4" s="66" t="s">
        <v>52</v>
      </c>
    </row>
    <row r="5" spans="1:12" ht="48.75" customHeight="1">
      <c r="A5" s="69"/>
      <c r="B5" s="66"/>
      <c r="C5" s="17" t="s">
        <v>30</v>
      </c>
      <c r="D5" s="17" t="s">
        <v>63</v>
      </c>
      <c r="E5" s="17" t="s">
        <v>64</v>
      </c>
      <c r="F5" s="66"/>
      <c r="G5" s="69"/>
      <c r="H5" s="66"/>
      <c r="I5" s="17" t="s">
        <v>30</v>
      </c>
      <c r="J5" s="17" t="s">
        <v>63</v>
      </c>
      <c r="K5" s="17" t="s">
        <v>64</v>
      </c>
      <c r="L5" s="66"/>
    </row>
    <row r="6" spans="1:12" ht="48.75" customHeight="1">
      <c r="A6" s="43">
        <f>B6+C6+F6</f>
        <v>85.999725</v>
      </c>
      <c r="B6" s="44">
        <v>0</v>
      </c>
      <c r="C6" s="43">
        <f>D6+E6</f>
        <v>79.421725</v>
      </c>
      <c r="D6" s="44">
        <v>0</v>
      </c>
      <c r="E6" s="43">
        <v>79.421725</v>
      </c>
      <c r="F6" s="45">
        <v>6.578</v>
      </c>
      <c r="G6" s="43">
        <f>H6+I6+L6</f>
        <v>86.297</v>
      </c>
      <c r="H6" s="44">
        <v>0</v>
      </c>
      <c r="I6" s="43">
        <f>J6+K6</f>
        <v>79.42</v>
      </c>
      <c r="J6" s="44">
        <v>0</v>
      </c>
      <c r="K6" s="17">
        <v>79.42</v>
      </c>
      <c r="L6" s="31">
        <v>6.877</v>
      </c>
    </row>
    <row r="7" spans="1:12" ht="48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48.7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1:12" ht="48.7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2" ht="48.75" customHeight="1">
      <c r="A10" s="46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</row>
  </sheetData>
  <sheetProtection/>
  <mergeCells count="12">
    <mergeCell ref="F4:F5"/>
    <mergeCell ref="G4:G5"/>
    <mergeCell ref="H4:H5"/>
    <mergeCell ref="L4:L5"/>
    <mergeCell ref="B1:L1"/>
    <mergeCell ref="K2:L2"/>
    <mergeCell ref="A3:F3"/>
    <mergeCell ref="G3:L3"/>
    <mergeCell ref="C4:E4"/>
    <mergeCell ref="I4:K4"/>
    <mergeCell ref="A4:A5"/>
    <mergeCell ref="B4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1" t="s">
        <v>65</v>
      </c>
      <c r="B1" s="9"/>
      <c r="C1" s="9" t="s">
        <v>66</v>
      </c>
      <c r="D1" s="9"/>
      <c r="E1" s="9"/>
      <c r="F1" s="9"/>
    </row>
    <row r="2" spans="1:6" ht="21" customHeight="1">
      <c r="A2" s="71" t="s">
        <v>121</v>
      </c>
      <c r="B2" s="71"/>
      <c r="C2" s="71"/>
      <c r="D2" s="71"/>
      <c r="E2" s="65" t="s">
        <v>2</v>
      </c>
      <c r="F2" s="65"/>
    </row>
    <row r="3" spans="1:6" ht="27" customHeight="1">
      <c r="A3" s="70" t="s">
        <v>28</v>
      </c>
      <c r="B3" s="70" t="s">
        <v>67</v>
      </c>
      <c r="C3" s="70" t="s">
        <v>68</v>
      </c>
      <c r="D3" s="70" t="s">
        <v>69</v>
      </c>
      <c r="E3" s="70"/>
      <c r="F3" s="70"/>
    </row>
    <row r="4" spans="1:6" ht="27" customHeight="1">
      <c r="A4" s="70"/>
      <c r="B4" s="70"/>
      <c r="C4" s="70"/>
      <c r="D4" s="6" t="s">
        <v>7</v>
      </c>
      <c r="E4" s="6" t="s">
        <v>31</v>
      </c>
      <c r="F4" s="6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0" t="s">
        <v>7</v>
      </c>
      <c r="B20" s="70"/>
      <c r="C20" s="5"/>
      <c r="D20" s="5"/>
      <c r="E20" s="5"/>
      <c r="F20" s="5"/>
    </row>
    <row r="21" ht="22.5">
      <c r="A21" s="9"/>
    </row>
  </sheetData>
  <sheetProtection/>
  <mergeCells count="7">
    <mergeCell ref="E2:F2"/>
    <mergeCell ref="D3:F3"/>
    <mergeCell ref="A20:B20"/>
    <mergeCell ref="A3:A4"/>
    <mergeCell ref="B3:B4"/>
    <mergeCell ref="C3:C4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7" sqref="F17"/>
    </sheetView>
  </sheetViews>
  <sheetFormatPr defaultColWidth="9.00390625" defaultRowHeight="13.5"/>
  <cols>
    <col min="1" max="1" width="28.00390625" style="0" customWidth="1"/>
    <col min="2" max="2" width="18.875" style="14" customWidth="1"/>
    <col min="3" max="3" width="20.00390625" style="0" customWidth="1"/>
    <col min="4" max="4" width="17.875" style="39" customWidth="1"/>
  </cols>
  <sheetData>
    <row r="1" spans="1:4" ht="22.5">
      <c r="A1" s="1" t="s">
        <v>70</v>
      </c>
      <c r="B1" s="15" t="s">
        <v>71</v>
      </c>
      <c r="C1" s="9"/>
      <c r="D1" s="38"/>
    </row>
    <row r="2" spans="1:4" ht="21" customHeight="1">
      <c r="A2" s="10" t="s">
        <v>119</v>
      </c>
      <c r="D2" s="39" t="s">
        <v>2</v>
      </c>
    </row>
    <row r="3" spans="1:4" ht="27.75" customHeight="1">
      <c r="A3" s="61" t="s">
        <v>3</v>
      </c>
      <c r="B3" s="61"/>
      <c r="C3" s="61" t="s">
        <v>4</v>
      </c>
      <c r="D3" s="61"/>
    </row>
    <row r="4" spans="1:4" ht="27.75" customHeight="1">
      <c r="A4" s="4" t="s">
        <v>5</v>
      </c>
      <c r="B4" s="17" t="s">
        <v>6</v>
      </c>
      <c r="C4" s="4" t="s">
        <v>5</v>
      </c>
      <c r="D4" s="24" t="s">
        <v>6</v>
      </c>
    </row>
    <row r="5" spans="1:4" ht="27.75" customHeight="1">
      <c r="A5" s="11" t="s">
        <v>72</v>
      </c>
      <c r="B5" s="19">
        <v>1712.29</v>
      </c>
      <c r="C5" s="11" t="s">
        <v>73</v>
      </c>
      <c r="D5" s="17">
        <v>1954.3</v>
      </c>
    </row>
    <row r="6" spans="1:4" ht="27.75" customHeight="1">
      <c r="A6" s="11" t="s">
        <v>74</v>
      </c>
      <c r="B6" s="17"/>
      <c r="C6" s="11" t="s">
        <v>75</v>
      </c>
      <c r="D6" s="24"/>
    </row>
    <row r="7" spans="1:4" ht="27.75" customHeight="1">
      <c r="A7" s="11" t="s">
        <v>76</v>
      </c>
      <c r="B7" s="17"/>
      <c r="C7" s="11" t="s">
        <v>77</v>
      </c>
      <c r="D7" s="24"/>
    </row>
    <row r="8" spans="1:4" ht="27.75" customHeight="1">
      <c r="A8" s="11" t="s">
        <v>78</v>
      </c>
      <c r="B8" s="17"/>
      <c r="C8" s="11" t="s">
        <v>79</v>
      </c>
      <c r="D8" s="24"/>
    </row>
    <row r="9" spans="1:4" ht="27.75" customHeight="1">
      <c r="A9" s="11" t="s">
        <v>80</v>
      </c>
      <c r="B9" s="17"/>
      <c r="C9" s="11" t="s">
        <v>81</v>
      </c>
      <c r="D9" s="24"/>
    </row>
    <row r="10" spans="1:4" ht="27.75" customHeight="1">
      <c r="A10" s="4"/>
      <c r="B10" s="17"/>
      <c r="C10" s="11" t="s">
        <v>82</v>
      </c>
      <c r="D10" s="24"/>
    </row>
    <row r="11" spans="1:4" ht="27.75" customHeight="1">
      <c r="A11" s="4"/>
      <c r="B11" s="17"/>
      <c r="C11" s="11" t="s">
        <v>19</v>
      </c>
      <c r="D11" s="24"/>
    </row>
    <row r="12" spans="1:4" ht="27.75" customHeight="1">
      <c r="A12" s="4"/>
      <c r="B12" s="17"/>
      <c r="C12" s="11" t="s">
        <v>19</v>
      </c>
      <c r="D12" s="24"/>
    </row>
    <row r="13" spans="1:4" ht="27.75" customHeight="1">
      <c r="A13" s="4"/>
      <c r="B13" s="17"/>
      <c r="C13" s="4"/>
      <c r="D13" s="24"/>
    </row>
    <row r="14" spans="1:4" ht="27.75" customHeight="1">
      <c r="A14" s="4"/>
      <c r="B14" s="17"/>
      <c r="C14" s="4"/>
      <c r="D14" s="24"/>
    </row>
    <row r="15" spans="1:4" ht="27.75" customHeight="1">
      <c r="A15" s="4" t="s">
        <v>83</v>
      </c>
      <c r="B15" s="17">
        <f>SUM(B5:B14)</f>
        <v>1712.29</v>
      </c>
      <c r="C15" s="4" t="s">
        <v>84</v>
      </c>
      <c r="D15" s="24"/>
    </row>
    <row r="16" spans="1:4" ht="27.75" customHeight="1">
      <c r="A16" s="11" t="s">
        <v>85</v>
      </c>
      <c r="B16" s="17"/>
      <c r="C16" s="4"/>
      <c r="D16" s="24"/>
    </row>
    <row r="17" spans="1:4" ht="27.75" customHeight="1">
      <c r="A17" s="11" t="s">
        <v>86</v>
      </c>
      <c r="B17" s="37">
        <v>242.01</v>
      </c>
      <c r="C17" s="11" t="s">
        <v>87</v>
      </c>
      <c r="D17" s="24">
        <v>0</v>
      </c>
    </row>
    <row r="18" spans="1:4" ht="27.75" customHeight="1">
      <c r="A18" s="4"/>
      <c r="B18" s="17"/>
      <c r="C18" s="4"/>
      <c r="D18" s="24"/>
    </row>
    <row r="19" spans="1:4" ht="27.75" customHeight="1">
      <c r="A19" s="4"/>
      <c r="B19" s="17"/>
      <c r="C19" s="4"/>
      <c r="D19" s="24"/>
    </row>
    <row r="20" spans="1:4" ht="27.75" customHeight="1">
      <c r="A20" s="4" t="s">
        <v>21</v>
      </c>
      <c r="B20" s="17">
        <f>B15+B17</f>
        <v>1954.3</v>
      </c>
      <c r="C20" s="4" t="s">
        <v>22</v>
      </c>
      <c r="D20" s="24">
        <f>D5+D17</f>
        <v>1954.3</v>
      </c>
    </row>
  </sheetData>
  <sheetProtection/>
  <mergeCells count="2">
    <mergeCell ref="A3:B3"/>
    <mergeCell ref="C3:D3"/>
  </mergeCells>
  <printOptions/>
  <pageMargins left="0.7" right="0.59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D5" sqref="D5"/>
    </sheetView>
  </sheetViews>
  <sheetFormatPr defaultColWidth="9.00390625" defaultRowHeight="27.75" customHeight="1"/>
  <cols>
    <col min="2" max="2" width="23.00390625" style="0" customWidth="1"/>
    <col min="3" max="3" width="12.625" style="48" customWidth="1"/>
    <col min="4" max="4" width="9.00390625" style="48" customWidth="1"/>
    <col min="5" max="5" width="10.625" style="48" customWidth="1"/>
    <col min="6" max="6" width="10.625" style="0" customWidth="1"/>
    <col min="11" max="11" width="7.50390625" style="0" customWidth="1"/>
  </cols>
  <sheetData>
    <row r="1" spans="1:12" ht="27.75" customHeight="1">
      <c r="A1" s="8" t="s">
        <v>88</v>
      </c>
      <c r="B1" s="9"/>
      <c r="C1" s="38"/>
      <c r="D1" s="38"/>
      <c r="E1" s="38"/>
      <c r="F1" s="9" t="s">
        <v>89</v>
      </c>
      <c r="G1" s="9"/>
      <c r="H1" s="9"/>
      <c r="I1" s="9"/>
      <c r="J1" s="9"/>
      <c r="K1" s="9"/>
      <c r="L1" s="9"/>
    </row>
    <row r="2" spans="1:12" ht="27.75" customHeight="1">
      <c r="A2" s="72" t="s">
        <v>119</v>
      </c>
      <c r="B2" s="72"/>
      <c r="K2" s="65" t="s">
        <v>2</v>
      </c>
      <c r="L2" s="65"/>
    </row>
    <row r="3" spans="1:12" ht="41.25" customHeight="1">
      <c r="A3" s="61" t="s">
        <v>90</v>
      </c>
      <c r="B3" s="61"/>
      <c r="C3" s="24" t="s">
        <v>7</v>
      </c>
      <c r="D3" s="24" t="s">
        <v>86</v>
      </c>
      <c r="E3" s="24" t="s">
        <v>91</v>
      </c>
      <c r="F3" s="4" t="s">
        <v>92</v>
      </c>
      <c r="G3" s="4" t="s">
        <v>93</v>
      </c>
      <c r="H3" s="4" t="s">
        <v>94</v>
      </c>
      <c r="I3" s="4" t="s">
        <v>95</v>
      </c>
      <c r="J3" s="4" t="s">
        <v>96</v>
      </c>
      <c r="K3" s="4" t="s">
        <v>97</v>
      </c>
      <c r="L3" s="4" t="s">
        <v>85</v>
      </c>
    </row>
    <row r="4" spans="1:12" ht="27.75" customHeight="1">
      <c r="A4" s="5" t="s">
        <v>28</v>
      </c>
      <c r="B4" s="6" t="s">
        <v>29</v>
      </c>
      <c r="C4" s="49"/>
      <c r="D4" s="49"/>
      <c r="E4" s="49"/>
      <c r="F4" s="5"/>
      <c r="G4" s="5"/>
      <c r="H4" s="5"/>
      <c r="I4" s="5"/>
      <c r="J4" s="5"/>
      <c r="K4" s="5"/>
      <c r="L4" s="5"/>
    </row>
    <row r="5" spans="1:12" ht="27.75" customHeight="1">
      <c r="A5" s="21">
        <v>2010801</v>
      </c>
      <c r="B5" s="22" t="s">
        <v>104</v>
      </c>
      <c r="C5" s="24">
        <f>D5+E5</f>
        <v>1189.780346</v>
      </c>
      <c r="D5" s="49">
        <v>167.57</v>
      </c>
      <c r="E5" s="49">
        <v>1022.210346</v>
      </c>
      <c r="F5" s="5"/>
      <c r="G5" s="5"/>
      <c r="H5" s="5"/>
      <c r="I5" s="5"/>
      <c r="J5" s="5"/>
      <c r="K5" s="5"/>
      <c r="L5" s="5"/>
    </row>
    <row r="6" spans="1:12" ht="27.75" customHeight="1">
      <c r="A6" s="21">
        <v>2010804</v>
      </c>
      <c r="B6" s="22" t="s">
        <v>105</v>
      </c>
      <c r="C6" s="24">
        <f>D6+E6</f>
        <v>475.662281</v>
      </c>
      <c r="D6" s="49">
        <v>74.44</v>
      </c>
      <c r="E6" s="24">
        <v>401.222281</v>
      </c>
      <c r="F6" s="5"/>
      <c r="G6" s="5"/>
      <c r="H6" s="5"/>
      <c r="I6" s="5"/>
      <c r="J6" s="5"/>
      <c r="K6" s="5"/>
      <c r="L6" s="5"/>
    </row>
    <row r="7" spans="1:12" ht="27.75" customHeight="1">
      <c r="A7" s="21">
        <v>2080501</v>
      </c>
      <c r="B7" s="22" t="s">
        <v>106</v>
      </c>
      <c r="C7" s="24">
        <f>D7+E7</f>
        <v>118.818284</v>
      </c>
      <c r="D7" s="49"/>
      <c r="E7" s="49">
        <v>118.818284</v>
      </c>
      <c r="F7" s="5"/>
      <c r="G7" s="5"/>
      <c r="H7" s="5"/>
      <c r="I7" s="5"/>
      <c r="J7" s="5"/>
      <c r="K7" s="5"/>
      <c r="L7" s="5"/>
    </row>
    <row r="8" spans="1:12" ht="27.75" customHeight="1">
      <c r="A8" s="21">
        <v>2101101</v>
      </c>
      <c r="B8" s="22" t="s">
        <v>107</v>
      </c>
      <c r="C8" s="24">
        <f>D8+E8</f>
        <v>83.651001</v>
      </c>
      <c r="D8" s="49"/>
      <c r="E8" s="49">
        <v>83.651001</v>
      </c>
      <c r="F8" s="5"/>
      <c r="G8" s="5"/>
      <c r="H8" s="5"/>
      <c r="I8" s="5"/>
      <c r="J8" s="5"/>
      <c r="K8" s="5"/>
      <c r="L8" s="5"/>
    </row>
    <row r="9" spans="1:12" ht="27.75" customHeight="1">
      <c r="A9" s="21">
        <v>2210201</v>
      </c>
      <c r="B9" s="22" t="s">
        <v>108</v>
      </c>
      <c r="C9" s="24">
        <f>D9+E9</f>
        <v>86.385358</v>
      </c>
      <c r="D9" s="49"/>
      <c r="E9" s="49">
        <v>86.385358</v>
      </c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49"/>
      <c r="D10" s="49"/>
      <c r="E10" s="49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49"/>
      <c r="D11" s="49"/>
      <c r="E11" s="49"/>
      <c r="F11" s="5"/>
      <c r="G11" s="5"/>
      <c r="H11" s="5"/>
      <c r="I11" s="5"/>
      <c r="J11" s="5"/>
      <c r="K11" s="5"/>
      <c r="L11" s="5"/>
    </row>
    <row r="12" spans="1:12" ht="22.5" customHeight="1">
      <c r="A12" s="5"/>
      <c r="B12" s="5"/>
      <c r="C12" s="49"/>
      <c r="D12" s="49"/>
      <c r="E12" s="49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49"/>
      <c r="D13" s="49"/>
      <c r="E13" s="49"/>
      <c r="F13" s="5"/>
      <c r="G13" s="5"/>
      <c r="H13" s="5"/>
      <c r="I13" s="5"/>
      <c r="J13" s="5"/>
      <c r="K13" s="5"/>
      <c r="L13" s="5"/>
    </row>
    <row r="14" spans="1:12" ht="27.75" customHeight="1">
      <c r="A14" s="5"/>
      <c r="B14" s="5"/>
      <c r="C14" s="49"/>
      <c r="D14" s="49"/>
      <c r="E14" s="49"/>
      <c r="F14" s="5"/>
      <c r="G14" s="5"/>
      <c r="H14" s="5"/>
      <c r="I14" s="5"/>
      <c r="J14" s="5"/>
      <c r="K14" s="5"/>
      <c r="L14" s="5"/>
    </row>
    <row r="15" spans="1:12" ht="27.75" customHeight="1">
      <c r="A15" s="70" t="s">
        <v>98</v>
      </c>
      <c r="B15" s="70"/>
      <c r="C15" s="24">
        <f>SUM(C5:C14)</f>
        <v>1954.2972699999998</v>
      </c>
      <c r="D15" s="24">
        <f>SUM(D5:D14)</f>
        <v>242.01</v>
      </c>
      <c r="E15" s="24">
        <f>SUM(E5:E14)</f>
        <v>1712.2872699999998</v>
      </c>
      <c r="F15" s="5"/>
      <c r="G15" s="5"/>
      <c r="H15" s="5"/>
      <c r="I15" s="5"/>
      <c r="J15" s="5"/>
      <c r="K15" s="5"/>
      <c r="L15" s="5"/>
    </row>
  </sheetData>
  <sheetProtection/>
  <mergeCells count="4">
    <mergeCell ref="A2:B2"/>
    <mergeCell ref="K2:L2"/>
    <mergeCell ref="A3:B3"/>
    <mergeCell ref="A15:B15"/>
  </mergeCells>
  <printOptions/>
  <pageMargins left="0.7" right="0.7" top="0.69" bottom="0.75" header="0.3" footer="0.3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F20" sqref="F20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5" width="14.875" style="48" customWidth="1"/>
    <col min="6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" t="s">
        <v>99</v>
      </c>
      <c r="B1" s="73" t="s">
        <v>100</v>
      </c>
      <c r="C1" s="73"/>
      <c r="D1" s="74"/>
      <c r="E1" s="73"/>
      <c r="F1" s="73"/>
      <c r="G1" s="73"/>
      <c r="H1" s="73"/>
    </row>
    <row r="2" spans="1:8" ht="20.25" customHeight="1">
      <c r="A2" s="71" t="s">
        <v>119</v>
      </c>
      <c r="B2" s="71"/>
      <c r="C2" s="50"/>
      <c r="D2" s="50"/>
      <c r="E2" s="50"/>
      <c r="F2" s="3"/>
      <c r="G2" s="65" t="s">
        <v>2</v>
      </c>
      <c r="H2" s="65"/>
    </row>
    <row r="3" spans="1:8" ht="30.75" customHeight="1">
      <c r="A3" s="61" t="s">
        <v>90</v>
      </c>
      <c r="B3" s="61"/>
      <c r="C3" s="24" t="s">
        <v>7</v>
      </c>
      <c r="D3" s="24" t="s">
        <v>31</v>
      </c>
      <c r="E3" s="24" t="s">
        <v>32</v>
      </c>
      <c r="F3" s="4" t="s">
        <v>101</v>
      </c>
      <c r="G3" s="4" t="s">
        <v>102</v>
      </c>
      <c r="H3" s="4" t="s">
        <v>103</v>
      </c>
    </row>
    <row r="4" spans="1:8" ht="23.25" customHeight="1">
      <c r="A4" s="5" t="s">
        <v>28</v>
      </c>
      <c r="B4" s="6" t="s">
        <v>29</v>
      </c>
      <c r="C4" s="49"/>
      <c r="D4" s="49"/>
      <c r="E4" s="49"/>
      <c r="F4" s="5"/>
      <c r="G4" s="5"/>
      <c r="H4" s="5"/>
    </row>
    <row r="5" spans="1:8" ht="23.25" customHeight="1">
      <c r="A5" s="21">
        <v>2010801</v>
      </c>
      <c r="B5" s="22" t="s">
        <v>104</v>
      </c>
      <c r="C5" s="49">
        <f>D5+E5</f>
        <v>1189.78</v>
      </c>
      <c r="D5" s="49">
        <v>1189.78</v>
      </c>
      <c r="E5" s="49">
        <v>0</v>
      </c>
      <c r="F5" s="5"/>
      <c r="G5" s="5"/>
      <c r="H5" s="5"/>
    </row>
    <row r="6" spans="1:8" ht="23.25" customHeight="1">
      <c r="A6" s="21">
        <v>2010804</v>
      </c>
      <c r="B6" s="22" t="s">
        <v>105</v>
      </c>
      <c r="C6" s="49">
        <f>D6+E6</f>
        <v>475.66</v>
      </c>
      <c r="D6" s="49">
        <v>0</v>
      </c>
      <c r="E6" s="49">
        <v>475.66</v>
      </c>
      <c r="F6" s="5"/>
      <c r="G6" s="5"/>
      <c r="H6" s="5"/>
    </row>
    <row r="7" spans="1:8" ht="23.25" customHeight="1">
      <c r="A7" s="21">
        <v>2080501</v>
      </c>
      <c r="B7" s="22" t="s">
        <v>106</v>
      </c>
      <c r="C7" s="49">
        <f>D7+E7</f>
        <v>118.818284</v>
      </c>
      <c r="D7" s="49">
        <v>118.818284</v>
      </c>
      <c r="E7" s="49">
        <v>0</v>
      </c>
      <c r="F7" s="5"/>
      <c r="G7" s="5"/>
      <c r="H7" s="5"/>
    </row>
    <row r="8" spans="1:8" ht="23.25" customHeight="1">
      <c r="A8" s="21">
        <v>2101101</v>
      </c>
      <c r="B8" s="22" t="s">
        <v>107</v>
      </c>
      <c r="C8" s="49">
        <f>D8+E8</f>
        <v>83.651001</v>
      </c>
      <c r="D8" s="49">
        <v>83.651001</v>
      </c>
      <c r="E8" s="49">
        <v>0</v>
      </c>
      <c r="F8" s="5"/>
      <c r="G8" s="5"/>
      <c r="H8" s="5"/>
    </row>
    <row r="9" spans="1:8" ht="23.25" customHeight="1">
      <c r="A9" s="21">
        <v>2210201</v>
      </c>
      <c r="B9" s="22" t="s">
        <v>108</v>
      </c>
      <c r="C9" s="49">
        <f>D9+E9</f>
        <v>86.385358</v>
      </c>
      <c r="D9" s="49">
        <v>86.385358</v>
      </c>
      <c r="E9" s="49">
        <v>0</v>
      </c>
      <c r="F9" s="5"/>
      <c r="G9" s="5"/>
      <c r="H9" s="5"/>
    </row>
    <row r="10" spans="1:8" ht="23.25" customHeight="1">
      <c r="A10" s="5"/>
      <c r="B10" s="5"/>
      <c r="C10" s="49"/>
      <c r="D10" s="49"/>
      <c r="E10" s="49"/>
      <c r="F10" s="5"/>
      <c r="G10" s="5"/>
      <c r="H10" s="5"/>
    </row>
    <row r="11" spans="1:8" ht="23.25" customHeight="1">
      <c r="A11" s="5"/>
      <c r="B11" s="5"/>
      <c r="C11" s="49"/>
      <c r="D11" s="49"/>
      <c r="E11" s="49"/>
      <c r="F11" s="5"/>
      <c r="G11" s="5"/>
      <c r="H11" s="5"/>
    </row>
    <row r="12" spans="1:8" ht="23.25" customHeight="1">
      <c r="A12" s="70" t="s">
        <v>98</v>
      </c>
      <c r="B12" s="70"/>
      <c r="C12" s="49">
        <f>SUM(C5:C11)</f>
        <v>1954.294643</v>
      </c>
      <c r="D12" s="49">
        <f>SUM(D5:D11)</f>
        <v>1478.6346429999999</v>
      </c>
      <c r="E12" s="49">
        <f>SUM(E5:E11)</f>
        <v>475.66</v>
      </c>
      <c r="F12" s="5"/>
      <c r="G12" s="5"/>
      <c r="H12" s="5"/>
    </row>
  </sheetData>
  <sheetProtection/>
  <mergeCells count="5">
    <mergeCell ref="B1:H1"/>
    <mergeCell ref="G2:H2"/>
    <mergeCell ref="A3:B3"/>
    <mergeCell ref="A12:B12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2021-05-14T03:20:37Z</cp:lastPrinted>
  <dcterms:created xsi:type="dcterms:W3CDTF">2006-09-13T11:21:51Z</dcterms:created>
  <dcterms:modified xsi:type="dcterms:W3CDTF">2021-05-14T03:21:13Z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